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1965" windowWidth="12645" windowHeight="8535" activeTab="0"/>
  </bookViews>
  <sheets>
    <sheet name="Goniometri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<sst xmlns="http://schemas.openxmlformats.org/spreadsheetml/2006/main" count="25" uniqueCount="20">
  <si>
    <t>a</t>
  </si>
  <si>
    <t>AB</t>
  </si>
  <si>
    <t>BC</t>
  </si>
  <si>
    <t>AC</t>
  </si>
  <si>
    <t>o</t>
  </si>
  <si>
    <t>s</t>
  </si>
  <si>
    <t>m</t>
  </si>
  <si>
    <t>nr</t>
  </si>
  <si>
    <t>r1</t>
  </si>
  <si>
    <t>r2</t>
  </si>
  <si>
    <t>sin</t>
  </si>
  <si>
    <t>cos</t>
  </si>
  <si>
    <t>tan</t>
  </si>
  <si>
    <t>hk</t>
  </si>
  <si>
    <r>
      <t xml:space="preserve">sin </t>
    </r>
    <r>
      <rPr>
        <b/>
        <sz val="12"/>
        <rFont val="Symbol"/>
        <family val="1"/>
      </rPr>
      <t>Ð</t>
    </r>
    <r>
      <rPr>
        <b/>
        <sz val="12"/>
        <rFont val="Arial"/>
        <family val="2"/>
      </rPr>
      <t>A</t>
    </r>
  </si>
  <si>
    <r>
      <t xml:space="preserve">cos </t>
    </r>
    <r>
      <rPr>
        <b/>
        <sz val="12"/>
        <rFont val="Symbol"/>
        <family val="1"/>
      </rPr>
      <t>Ð</t>
    </r>
    <r>
      <rPr>
        <b/>
        <sz val="12"/>
        <rFont val="Arial"/>
        <family val="2"/>
      </rPr>
      <t>A</t>
    </r>
  </si>
  <si>
    <r>
      <t xml:space="preserve">tan </t>
    </r>
    <r>
      <rPr>
        <b/>
        <sz val="12"/>
        <rFont val="Symbol"/>
        <family val="1"/>
      </rPr>
      <t>Ð</t>
    </r>
    <r>
      <rPr>
        <b/>
        <sz val="12"/>
        <rFont val="Arial"/>
        <family val="2"/>
      </rPr>
      <t>A</t>
    </r>
  </si>
  <si>
    <r>
      <t xml:space="preserve"> </t>
    </r>
    <r>
      <rPr>
        <b/>
        <sz val="12"/>
        <rFont val="Symbol"/>
        <family val="1"/>
      </rPr>
      <t>Ð</t>
    </r>
    <r>
      <rPr>
        <b/>
        <sz val="12"/>
        <rFont val="Arial"/>
        <family val="2"/>
      </rPr>
      <t>A</t>
    </r>
  </si>
  <si>
    <t>GONIOMETRIE</t>
  </si>
  <si>
    <t>SOL CAL TOA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</si>
</sst>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0.000000"/>
    <numFmt numFmtId="167" formatCode="0.0000"/>
    <numFmt numFmtId="168" formatCode="\o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sz val="12"/>
      <name val="Symbol"/>
      <family val="1"/>
    </font>
    <font>
      <vertAlign val="superscript"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1" fontId="3" fillId="0" borderId="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1" fontId="3" fillId="0" borderId="8" xfId="0" applyNumberFormat="1" applyFont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166" fontId="3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166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32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FF00"/>
        </patternFill>
      </fill>
      <border/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</xdr:row>
      <xdr:rowOff>190500</xdr:rowOff>
    </xdr:from>
    <xdr:to>
      <xdr:col>25</xdr:col>
      <xdr:colOff>133350</xdr:colOff>
      <xdr:row>13</xdr:row>
      <xdr:rowOff>66675</xdr:rowOff>
    </xdr:to>
    <xdr:grpSp>
      <xdr:nvGrpSpPr>
        <xdr:cNvPr id="1" name="Group 49"/>
        <xdr:cNvGrpSpPr>
          <a:grpSpLocks/>
        </xdr:cNvGrpSpPr>
      </xdr:nvGrpSpPr>
      <xdr:grpSpPr>
        <a:xfrm>
          <a:off x="6286500" y="571500"/>
          <a:ext cx="1485900" cy="4143375"/>
          <a:chOff x="561" y="60"/>
          <a:chExt cx="156" cy="435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561" y="218"/>
            <a:ext cx="156" cy="123"/>
            <a:chOff x="1026" y="337"/>
            <a:chExt cx="156" cy="123"/>
          </a:xfrm>
          <a:solidFill>
            <a:srgbClr val="FFFFFF"/>
          </a:solidFill>
        </xdr:grpSpPr>
        <xdr:sp>
          <xdr:nvSpPr>
            <xdr:cNvPr id="3" name="AutoShape 21"/>
            <xdr:cNvSpPr>
              <a:spLocks/>
            </xdr:cNvSpPr>
          </xdr:nvSpPr>
          <xdr:spPr>
            <a:xfrm>
              <a:off x="1040" y="361"/>
              <a:ext cx="127" cy="78"/>
            </a:xfrm>
            <a:prstGeom prst="rt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TextBox 22"/>
            <xdr:cNvSpPr txBox="1">
              <a:spLocks noChangeArrowheads="1"/>
            </xdr:cNvSpPr>
          </xdr:nvSpPr>
          <xdr:spPr>
            <a:xfrm>
              <a:off x="1030" y="439"/>
              <a:ext cx="12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5" name="TextBox 23"/>
            <xdr:cNvSpPr txBox="1">
              <a:spLocks noChangeArrowheads="1"/>
            </xdr:cNvSpPr>
          </xdr:nvSpPr>
          <xdr:spPr>
            <a:xfrm>
              <a:off x="1170" y="439"/>
              <a:ext cx="12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6" name="TextBox 24"/>
            <xdr:cNvSpPr txBox="1">
              <a:spLocks noChangeArrowheads="1"/>
            </xdr:cNvSpPr>
          </xdr:nvSpPr>
          <xdr:spPr>
            <a:xfrm>
              <a:off x="1026" y="337"/>
              <a:ext cx="11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</xdr:grpSp>
      <xdr:grpSp>
        <xdr:nvGrpSpPr>
          <xdr:cNvPr id="7" name="Group 25"/>
          <xdr:cNvGrpSpPr>
            <a:grpSpLocks/>
          </xdr:cNvGrpSpPr>
        </xdr:nvGrpSpPr>
        <xdr:grpSpPr>
          <a:xfrm>
            <a:off x="561" y="60"/>
            <a:ext cx="155" cy="123"/>
            <a:chOff x="1026" y="338"/>
            <a:chExt cx="155" cy="124"/>
          </a:xfrm>
          <a:solidFill>
            <a:srgbClr val="FFFFFF"/>
          </a:solidFill>
        </xdr:grpSpPr>
        <xdr:sp>
          <xdr:nvSpPr>
            <xdr:cNvPr id="8" name="AutoShape 26"/>
            <xdr:cNvSpPr>
              <a:spLocks/>
            </xdr:cNvSpPr>
          </xdr:nvSpPr>
          <xdr:spPr>
            <a:xfrm>
              <a:off x="1040" y="361"/>
              <a:ext cx="127" cy="78"/>
            </a:xfrm>
            <a:prstGeom prst="rt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27"/>
            <xdr:cNvSpPr txBox="1">
              <a:spLocks noChangeArrowheads="1"/>
            </xdr:cNvSpPr>
          </xdr:nvSpPr>
          <xdr:spPr>
            <a:xfrm>
              <a:off x="1028" y="441"/>
              <a:ext cx="12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10" name="TextBox 28"/>
            <xdr:cNvSpPr txBox="1">
              <a:spLocks noChangeArrowheads="1"/>
            </xdr:cNvSpPr>
          </xdr:nvSpPr>
          <xdr:spPr>
            <a:xfrm>
              <a:off x="1170" y="441"/>
              <a:ext cx="11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1" name="TextBox 29"/>
            <xdr:cNvSpPr txBox="1">
              <a:spLocks noChangeArrowheads="1"/>
            </xdr:cNvSpPr>
          </xdr:nvSpPr>
          <xdr:spPr>
            <a:xfrm>
              <a:off x="1026" y="338"/>
              <a:ext cx="12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</xdr:grpSp>
      <xdr:sp>
        <xdr:nvSpPr>
          <xdr:cNvPr id="12" name="Arc 43"/>
          <xdr:cNvSpPr>
            <a:spLocks/>
          </xdr:cNvSpPr>
        </xdr:nvSpPr>
        <xdr:spPr>
          <a:xfrm rot="11642174" flipH="1">
            <a:off x="578" y="252"/>
            <a:ext cx="19" cy="18"/>
          </a:xfrm>
          <a:prstGeom prst="arc">
            <a:avLst>
              <a:gd name="adj1" fmla="val -28967606"/>
              <a:gd name="adj2" fmla="val -3095662"/>
              <a:gd name="adj3" fmla="val -40745"/>
            </a:avLst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30"/>
          <xdr:cNvGrpSpPr>
            <a:grpSpLocks/>
          </xdr:cNvGrpSpPr>
        </xdr:nvGrpSpPr>
        <xdr:grpSpPr>
          <a:xfrm>
            <a:off x="561" y="370"/>
            <a:ext cx="156" cy="125"/>
            <a:chOff x="1026" y="338"/>
            <a:chExt cx="156" cy="125"/>
          </a:xfrm>
          <a:solidFill>
            <a:srgbClr val="FFFFFF"/>
          </a:solidFill>
        </xdr:grpSpPr>
        <xdr:sp>
          <xdr:nvSpPr>
            <xdr:cNvPr id="14" name="AutoShape 31"/>
            <xdr:cNvSpPr>
              <a:spLocks/>
            </xdr:cNvSpPr>
          </xdr:nvSpPr>
          <xdr:spPr>
            <a:xfrm>
              <a:off x="1040" y="361"/>
              <a:ext cx="127" cy="78"/>
            </a:xfrm>
            <a:prstGeom prst="rt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32"/>
            <xdr:cNvSpPr txBox="1">
              <a:spLocks noChangeArrowheads="1"/>
            </xdr:cNvSpPr>
          </xdr:nvSpPr>
          <xdr:spPr>
            <a:xfrm>
              <a:off x="1028" y="442"/>
              <a:ext cx="11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6" name="TextBox 33"/>
            <xdr:cNvSpPr txBox="1">
              <a:spLocks noChangeArrowheads="1"/>
            </xdr:cNvSpPr>
          </xdr:nvSpPr>
          <xdr:spPr>
            <a:xfrm>
              <a:off x="1170" y="442"/>
              <a:ext cx="12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17" name="TextBox 34"/>
            <xdr:cNvSpPr txBox="1">
              <a:spLocks noChangeArrowheads="1"/>
            </xdr:cNvSpPr>
          </xdr:nvSpPr>
          <xdr:spPr>
            <a:xfrm>
              <a:off x="1026" y="338"/>
              <a:ext cx="12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</xdr:grpSp>
      <xdr:grpSp>
        <xdr:nvGrpSpPr>
          <xdr:cNvPr id="18" name="Group 37"/>
          <xdr:cNvGrpSpPr>
            <a:grpSpLocks/>
          </xdr:cNvGrpSpPr>
        </xdr:nvGrpSpPr>
        <xdr:grpSpPr>
          <a:xfrm>
            <a:off x="581" y="457"/>
            <a:ext cx="8" cy="9"/>
            <a:chOff x="581" y="457"/>
            <a:chExt cx="8" cy="9"/>
          </a:xfrm>
          <a:solidFill>
            <a:srgbClr val="FFFFFF"/>
          </a:solidFill>
        </xdr:grpSpPr>
        <xdr:sp>
          <xdr:nvSpPr>
            <xdr:cNvPr id="19" name="Line 35"/>
            <xdr:cNvSpPr>
              <a:spLocks/>
            </xdr:cNvSpPr>
          </xdr:nvSpPr>
          <xdr:spPr>
            <a:xfrm>
              <a:off x="581" y="466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6"/>
            <xdr:cNvSpPr>
              <a:spLocks/>
            </xdr:cNvSpPr>
          </xdr:nvSpPr>
          <xdr:spPr>
            <a:xfrm flipV="1">
              <a:off x="581" y="457"/>
              <a:ext cx="0" cy="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Arc 44"/>
          <xdr:cNvSpPr>
            <a:spLocks/>
          </xdr:cNvSpPr>
        </xdr:nvSpPr>
        <xdr:spPr>
          <a:xfrm rot="20955666" flipH="1">
            <a:off x="650" y="142"/>
            <a:ext cx="19" cy="18"/>
          </a:xfrm>
          <a:prstGeom prst="arc">
            <a:avLst>
              <a:gd name="adj1" fmla="val -28967606"/>
              <a:gd name="adj2" fmla="val -3095662"/>
              <a:gd name="adj3" fmla="val -40745"/>
            </a:avLst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45"/>
          <xdr:cNvSpPr txBox="1">
            <a:spLocks noChangeArrowheads="1"/>
          </xdr:cNvSpPr>
        </xdr:nvSpPr>
        <xdr:spPr>
          <a:xfrm>
            <a:off x="639" y="132"/>
            <a:ext cx="1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?</a:t>
            </a:r>
          </a:p>
        </xdr:txBody>
      </xdr:sp>
      <xdr:sp>
        <xdr:nvSpPr>
          <xdr:cNvPr id="23" name="TextBox 46"/>
          <xdr:cNvSpPr txBox="1">
            <a:spLocks noChangeArrowheads="1"/>
          </xdr:cNvSpPr>
        </xdr:nvSpPr>
        <xdr:spPr>
          <a:xfrm>
            <a:off x="590" y="267"/>
            <a:ext cx="1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?</a:t>
            </a:r>
          </a:p>
        </xdr:txBody>
      </xdr:sp>
      <xdr:sp>
        <xdr:nvSpPr>
          <xdr:cNvPr id="24" name="Line 47"/>
          <xdr:cNvSpPr>
            <a:spLocks/>
          </xdr:cNvSpPr>
        </xdr:nvSpPr>
        <xdr:spPr>
          <a:xfrm flipV="1">
            <a:off x="590" y="392"/>
            <a:ext cx="94" cy="96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8"/>
          <xdr:cNvSpPr>
            <a:spLocks/>
          </xdr:cNvSpPr>
        </xdr:nvSpPr>
        <xdr:spPr>
          <a:xfrm flipH="1" flipV="1">
            <a:off x="592" y="391"/>
            <a:ext cx="99" cy="98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0</xdr:rowOff>
    </xdr:from>
    <xdr:to>
      <xdr:col>18</xdr:col>
      <xdr:colOff>0</xdr:colOff>
      <xdr:row>13</xdr:row>
      <xdr:rowOff>0</xdr:rowOff>
    </xdr:to>
    <xdr:sp>
      <xdr:nvSpPr>
        <xdr:cNvPr id="26" name="TextBox 50"/>
        <xdr:cNvSpPr txBox="1">
          <a:spLocks noChangeArrowheads="1"/>
        </xdr:cNvSpPr>
      </xdr:nvSpPr>
      <xdr:spPr>
        <a:xfrm>
          <a:off x="1143000" y="3429000"/>
          <a:ext cx="33337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 de goniometrische waarden
met uitdrukkingen als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12/5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!
Hoekgrootten afronden op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hele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graden.
Druk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&lt;Reset&gt;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voor een serie nieuwe opgaven …
Maak gebruik van de driehoeken om
de lengten bij de juiste zijden te plaatsen.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G39"/>
  <sheetViews>
    <sheetView showGridLines="0" showRowColHeaders="0" tabSelected="1" showOutlineSymbols="0" workbookViewId="0" topLeftCell="A1">
      <pane xSplit="29" ySplit="15" topLeftCell="AD148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Q4" sqref="Q4"/>
    </sheetView>
  </sheetViews>
  <sheetFormatPr defaultColWidth="9.140625" defaultRowHeight="30" customHeight="1"/>
  <cols>
    <col min="1" max="1" width="17.140625" style="1" customWidth="1"/>
    <col min="2" max="2" width="3.7109375" style="1" customWidth="1"/>
    <col min="3" max="7" width="5.7109375" style="1" hidden="1" customWidth="1"/>
    <col min="8" max="10" width="5.7109375" style="1" customWidth="1"/>
    <col min="11" max="11" width="5.8515625" style="1" hidden="1" customWidth="1"/>
    <col min="12" max="12" width="7.140625" style="1" hidden="1" customWidth="1"/>
    <col min="13" max="13" width="7.57421875" style="1" hidden="1" customWidth="1"/>
    <col min="14" max="15" width="5.57421875" style="1" hidden="1" customWidth="1"/>
    <col min="16" max="16" width="5.7109375" style="1" customWidth="1"/>
    <col min="17" max="19" width="11.7109375" style="1" customWidth="1"/>
    <col min="20" max="20" width="1.7109375" style="25" customWidth="1"/>
    <col min="21" max="21" width="5.00390625" style="1" customWidth="1"/>
    <col min="22" max="22" width="1.57421875" style="1" customWidth="1"/>
    <col min="23" max="16384" width="9.140625" style="1" customWidth="1"/>
  </cols>
  <sheetData>
    <row r="1" spans="1:33" ht="30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18"/>
      <c r="K1" s="18"/>
      <c r="L1" s="18"/>
      <c r="M1" s="18"/>
      <c r="N1" s="18"/>
      <c r="O1" s="18"/>
      <c r="P1" s="18"/>
      <c r="Q1" s="51" t="s">
        <v>18</v>
      </c>
      <c r="R1" s="51"/>
      <c r="S1" s="51"/>
      <c r="T1" s="51"/>
      <c r="U1" s="51"/>
      <c r="V1" s="51"/>
      <c r="W1" s="18"/>
      <c r="X1" s="52" t="s">
        <v>19</v>
      </c>
      <c r="Y1" s="52"/>
      <c r="Z1" s="52"/>
      <c r="AA1" s="52"/>
      <c r="AB1" s="18"/>
      <c r="AC1" s="18"/>
      <c r="AD1" s="18"/>
      <c r="AE1" s="18"/>
      <c r="AF1" s="18"/>
      <c r="AG1" s="18"/>
    </row>
    <row r="3" spans="2:22" ht="30" customHeight="1" thickBot="1">
      <c r="B3" s="13" t="s">
        <v>7</v>
      </c>
      <c r="C3" s="39"/>
      <c r="D3" s="40" t="s">
        <v>6</v>
      </c>
      <c r="E3" s="40" t="s">
        <v>8</v>
      </c>
      <c r="F3" s="40" t="s">
        <v>9</v>
      </c>
      <c r="G3" s="40" t="s">
        <v>5</v>
      </c>
      <c r="H3" s="41" t="s">
        <v>1</v>
      </c>
      <c r="I3" s="42" t="s">
        <v>2</v>
      </c>
      <c r="J3" s="43" t="s">
        <v>3</v>
      </c>
      <c r="K3" s="2" t="s">
        <v>0</v>
      </c>
      <c r="L3" s="2" t="s">
        <v>10</v>
      </c>
      <c r="M3" s="2" t="s">
        <v>11</v>
      </c>
      <c r="N3" s="2" t="s">
        <v>12</v>
      </c>
      <c r="O3" s="2" t="s">
        <v>13</v>
      </c>
      <c r="P3" s="11"/>
      <c r="Q3" s="13" t="s">
        <v>14</v>
      </c>
      <c r="R3" s="6" t="s">
        <v>15</v>
      </c>
      <c r="S3" s="14" t="s">
        <v>16</v>
      </c>
      <c r="T3" s="28"/>
      <c r="U3" s="53" t="s">
        <v>17</v>
      </c>
      <c r="V3" s="54"/>
    </row>
    <row r="4" spans="2:22" ht="30" customHeight="1" thickBot="1">
      <c r="B4" s="47">
        <v>1</v>
      </c>
      <c r="C4" s="44">
        <f ca="1">TRUNC(RAND()*3)+1</f>
        <v>2</v>
      </c>
      <c r="D4" s="35">
        <f ca="1">1+2+2*TRUNC(RAND()*5)</f>
        <v>9</v>
      </c>
      <c r="E4" s="35">
        <f>D4</f>
        <v>9</v>
      </c>
      <c r="F4" s="35">
        <f>(D4^2-1)/2</f>
        <v>40</v>
      </c>
      <c r="G4" s="35">
        <f>(D4^2+1)/2</f>
        <v>41</v>
      </c>
      <c r="H4" s="36">
        <f>IF($C4=1,E4,IF(C4=2,F4,G4))</f>
        <v>40</v>
      </c>
      <c r="I4" s="37">
        <f>IF($C4=2,E4,F4)</f>
        <v>9</v>
      </c>
      <c r="J4" s="38">
        <f>IF($C4=3,E4,G4)</f>
        <v>41</v>
      </c>
      <c r="K4" s="8">
        <f>MIN(H4,J4)</f>
        <v>40</v>
      </c>
      <c r="L4" s="7">
        <f>I4/G4</f>
        <v>0.21951219512195122</v>
      </c>
      <c r="M4" s="7">
        <f>K4/G4</f>
        <v>0.975609756097561</v>
      </c>
      <c r="N4" s="7">
        <f>L4/M4</f>
        <v>0.225</v>
      </c>
      <c r="O4" s="9">
        <f>ROUND(ASIN(L4)*180/PI(),0)</f>
        <v>13</v>
      </c>
      <c r="P4" s="17"/>
      <c r="Q4" s="55"/>
      <c r="R4" s="55"/>
      <c r="S4" s="55"/>
      <c r="T4" s="50"/>
      <c r="U4" s="56"/>
      <c r="V4" s="3" t="s">
        <v>4</v>
      </c>
    </row>
    <row r="5" spans="2:22" ht="30" customHeight="1" thickBot="1">
      <c r="B5" s="48">
        <v>2</v>
      </c>
      <c r="C5" s="45">
        <f ca="1">TRUNC(RAND()*3)+1</f>
        <v>2</v>
      </c>
      <c r="D5" s="15">
        <f ca="1">D4+2+2*TRUNC(RAND()*3)</f>
        <v>13</v>
      </c>
      <c r="E5" s="15">
        <f>D5</f>
        <v>13</v>
      </c>
      <c r="F5" s="15">
        <f>(D5^2-1)/2</f>
        <v>84</v>
      </c>
      <c r="G5" s="15">
        <f>(D5^2+1)/2</f>
        <v>85</v>
      </c>
      <c r="H5" s="29">
        <f>IF($C5=1,E5,IF(C5=2,F5,G5))</f>
        <v>84</v>
      </c>
      <c r="I5" s="30">
        <f>IF($C5=2,E5,F5)</f>
        <v>13</v>
      </c>
      <c r="J5" s="31">
        <f>IF($C5=3,E5,G5)</f>
        <v>85</v>
      </c>
      <c r="K5" s="11">
        <f>MIN(H5,J5)</f>
        <v>84</v>
      </c>
      <c r="L5" s="10">
        <f>I5/G5</f>
        <v>0.15294117647058825</v>
      </c>
      <c r="M5" s="10">
        <f>K5/G5</f>
        <v>0.9882352941176471</v>
      </c>
      <c r="N5" s="10">
        <f>L5/M5</f>
        <v>0.15476190476190477</v>
      </c>
      <c r="O5" s="12">
        <f>ROUND(ASIN(L5)*180/PI(),0)</f>
        <v>9</v>
      </c>
      <c r="P5" s="12"/>
      <c r="Q5" s="55"/>
      <c r="R5" s="55"/>
      <c r="S5" s="55"/>
      <c r="T5" s="50"/>
      <c r="U5" s="56"/>
      <c r="V5" s="3" t="s">
        <v>4</v>
      </c>
    </row>
    <row r="6" spans="2:22" ht="30" customHeight="1" thickBot="1">
      <c r="B6" s="48">
        <v>3</v>
      </c>
      <c r="C6" s="45">
        <f ca="1">TRUNC(RAND()*3)+1</f>
        <v>1</v>
      </c>
      <c r="D6" s="15">
        <f ca="1">D5+2+2*TRUNC(RAND()*3)</f>
        <v>15</v>
      </c>
      <c r="E6" s="15">
        <f>D6</f>
        <v>15</v>
      </c>
      <c r="F6" s="15">
        <f>(D6^2-1)/2</f>
        <v>112</v>
      </c>
      <c r="G6" s="15">
        <f>(D6^2+1)/2</f>
        <v>113</v>
      </c>
      <c r="H6" s="29">
        <f>IF($C6=1,E6,IF(C6=2,F6,G6))</f>
        <v>15</v>
      </c>
      <c r="I6" s="30">
        <f>IF($C6=2,E6,F6)</f>
        <v>112</v>
      </c>
      <c r="J6" s="31">
        <f>IF($C6=3,E6,G6)</f>
        <v>113</v>
      </c>
      <c r="K6" s="11">
        <f>MIN(H6,J6)</f>
        <v>15</v>
      </c>
      <c r="L6" s="10">
        <f>I6/G6</f>
        <v>0.9911504424778761</v>
      </c>
      <c r="M6" s="10">
        <f>K6/G6</f>
        <v>0.13274336283185842</v>
      </c>
      <c r="N6" s="10">
        <f>L6/M6</f>
        <v>7.466666666666666</v>
      </c>
      <c r="O6" s="12">
        <f>ROUND(ASIN(L6)*180/PI(),0)</f>
        <v>82</v>
      </c>
      <c r="P6" s="12"/>
      <c r="Q6" s="55"/>
      <c r="R6" s="55"/>
      <c r="S6" s="55"/>
      <c r="T6" s="50"/>
      <c r="U6" s="56"/>
      <c r="V6" s="3" t="s">
        <v>4</v>
      </c>
    </row>
    <row r="7" spans="2:22" ht="30" customHeight="1" thickBot="1">
      <c r="B7" s="48">
        <v>4</v>
      </c>
      <c r="C7" s="45">
        <f ca="1">TRUNC(RAND()*3)+1</f>
        <v>1</v>
      </c>
      <c r="D7" s="15">
        <f ca="1">D6+2+2*TRUNC(RAND()*3)</f>
        <v>21</v>
      </c>
      <c r="E7" s="15">
        <f>D7</f>
        <v>21</v>
      </c>
      <c r="F7" s="15">
        <f>(D7^2-1)/2</f>
        <v>220</v>
      </c>
      <c r="G7" s="15">
        <f>(D7^2+1)/2</f>
        <v>221</v>
      </c>
      <c r="H7" s="29">
        <f>IF($C7=1,E7,IF(C7=2,F7,G7))</f>
        <v>21</v>
      </c>
      <c r="I7" s="30">
        <f>IF($C7=2,E7,F7)</f>
        <v>220</v>
      </c>
      <c r="J7" s="31">
        <f>IF($C7=3,E7,G7)</f>
        <v>221</v>
      </c>
      <c r="K7" s="11">
        <f>MIN(H7,J7)</f>
        <v>21</v>
      </c>
      <c r="L7" s="10">
        <f>I7/G7</f>
        <v>0.995475113122172</v>
      </c>
      <c r="M7" s="10">
        <f>K7/G7</f>
        <v>0.09502262443438914</v>
      </c>
      <c r="N7" s="10">
        <f>L7/M7</f>
        <v>10.476190476190476</v>
      </c>
      <c r="O7" s="12">
        <f>ROUND(ASIN(L7)*180/PI(),0)</f>
        <v>85</v>
      </c>
      <c r="P7" s="12"/>
      <c r="Q7" s="55"/>
      <c r="R7" s="55"/>
      <c r="S7" s="55"/>
      <c r="T7" s="50"/>
      <c r="U7" s="56"/>
      <c r="V7" s="3" t="s">
        <v>4</v>
      </c>
    </row>
    <row r="8" spans="2:22" ht="30" customHeight="1" thickBot="1">
      <c r="B8" s="49">
        <v>5</v>
      </c>
      <c r="C8" s="46">
        <f ca="1">TRUNC(RAND()*3)+1</f>
        <v>3</v>
      </c>
      <c r="D8" s="16">
        <f ca="1">D7+2+2*TRUNC(RAND()*3)</f>
        <v>27</v>
      </c>
      <c r="E8" s="16">
        <f>D8</f>
        <v>27</v>
      </c>
      <c r="F8" s="16">
        <f>(D8^2-1)/2</f>
        <v>364</v>
      </c>
      <c r="G8" s="16">
        <f>(D8^2+1)/2</f>
        <v>365</v>
      </c>
      <c r="H8" s="32">
        <f>IF($C8=1,E8,IF(C8=2,F8,G8))</f>
        <v>365</v>
      </c>
      <c r="I8" s="33">
        <f>IF($C8=2,E8,F8)</f>
        <v>364</v>
      </c>
      <c r="J8" s="34">
        <f>IF($C8=3,E8,G8)</f>
        <v>27</v>
      </c>
      <c r="K8" s="11">
        <f>MIN(H8,J8)</f>
        <v>27</v>
      </c>
      <c r="L8" s="10">
        <f>I8/G8</f>
        <v>0.9972602739726028</v>
      </c>
      <c r="M8" s="10">
        <f>K8/G8</f>
        <v>0.07397260273972603</v>
      </c>
      <c r="N8" s="10">
        <f>L8/M8</f>
        <v>13.481481481481481</v>
      </c>
      <c r="O8" s="12">
        <f>ROUND(ASIN(L8)*180/PI(),0)</f>
        <v>86</v>
      </c>
      <c r="P8" s="12"/>
      <c r="Q8" s="55"/>
      <c r="R8" s="55"/>
      <c r="S8" s="55"/>
      <c r="T8" s="50"/>
      <c r="U8" s="56"/>
      <c r="V8" s="3" t="s">
        <v>4</v>
      </c>
    </row>
    <row r="9" spans="2:16" ht="30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32" ht="24" customHeight="1"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6"/>
      <c r="U10" s="21"/>
      <c r="V10" s="21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2:32" ht="24" customHeight="1">
      <c r="B11" s="4"/>
      <c r="C11" s="4"/>
      <c r="D11" s="4"/>
      <c r="E11" s="4"/>
      <c r="F11" s="4"/>
      <c r="G11" s="4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ht="24" customHeight="1">
      <c r="B12" s="4"/>
      <c r="C12" s="4"/>
      <c r="D12" s="4"/>
      <c r="E12" s="4"/>
      <c r="F12" s="4"/>
      <c r="G12" s="4"/>
      <c r="H12" s="22"/>
      <c r="I12" s="2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7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2:32" ht="24" customHeight="1">
      <c r="B13" s="4"/>
      <c r="C13" s="4"/>
      <c r="D13" s="4"/>
      <c r="E13" s="4"/>
      <c r="F13" s="4"/>
      <c r="G13" s="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30" customHeight="1">
      <c r="B14" s="4"/>
      <c r="C14" s="4"/>
      <c r="D14" s="4"/>
      <c r="E14" s="4"/>
      <c r="F14" s="4"/>
      <c r="G14" s="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30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ht="30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2" ht="30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30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30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30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2:32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30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30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30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30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30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30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2:32" ht="30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30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2:32" ht="30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2:32" ht="30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2:32" ht="30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2:32" ht="30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2" ht="30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32" ht="30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2" ht="30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30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ht="30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ht="30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</sheetData>
  <sheetProtection password="84C7" sheet="1" objects="1" scenarios="1" selectLockedCells="1"/>
  <mergeCells count="5">
    <mergeCell ref="T4:T8"/>
    <mergeCell ref="Q1:V1"/>
    <mergeCell ref="X1:AA1"/>
    <mergeCell ref="A1:I1"/>
    <mergeCell ref="U3:V3"/>
  </mergeCells>
  <conditionalFormatting sqref="S4:T8 Q5:R8">
    <cfRule type="expression" priority="1" dxfId="0" stopIfTrue="1">
      <formula>(Q4=L4)</formula>
    </cfRule>
    <cfRule type="expression" priority="2" dxfId="1" stopIfTrue="1">
      <formula>(Q4&gt;L4)</formula>
    </cfRule>
    <cfRule type="expression" priority="3" dxfId="1" stopIfTrue="1">
      <formula>(Q4&lt;L4)</formula>
    </cfRule>
  </conditionalFormatting>
  <conditionalFormatting sqref="Q4:R4">
    <cfRule type="expression" priority="4" dxfId="0" stopIfTrue="1">
      <formula>(Q4=L4)</formula>
    </cfRule>
    <cfRule type="expression" priority="5" dxfId="1" stopIfTrue="1">
      <formula>(Q4&gt;L4)</formula>
    </cfRule>
    <cfRule type="expression" priority="6" dxfId="1" stopIfTrue="1">
      <formula>(Q4&lt;L4)</formula>
    </cfRule>
  </conditionalFormatting>
  <conditionalFormatting sqref="V4">
    <cfRule type="expression" priority="7" dxfId="0" stopIfTrue="1">
      <formula>(U4=O4)</formula>
    </cfRule>
  </conditionalFormatting>
  <conditionalFormatting sqref="U5:U8">
    <cfRule type="expression" priority="8" dxfId="0" stopIfTrue="1">
      <formula>(U5=O5)</formula>
    </cfRule>
    <cfRule type="expression" priority="9" dxfId="1" stopIfTrue="1">
      <formula>(U5&gt;O5)</formula>
    </cfRule>
    <cfRule type="expression" priority="10" dxfId="1" stopIfTrue="1">
      <formula>(U5&lt;O5)</formula>
    </cfRule>
  </conditionalFormatting>
  <conditionalFormatting sqref="U4">
    <cfRule type="expression" priority="11" dxfId="0" stopIfTrue="1">
      <formula>(U4=O4)</formula>
    </cfRule>
    <cfRule type="expression" priority="12" dxfId="1" stopIfTrue="1">
      <formula>(U4&gt;O4)</formula>
    </cfRule>
    <cfRule type="expression" priority="13" dxfId="1" stopIfTrue="1">
      <formula>(U4&lt;O4)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JvdW</dc:creator>
  <cp:keywords/>
  <dc:description/>
  <cp:lastModifiedBy>van der Weg</cp:lastModifiedBy>
  <cp:lastPrinted>2004-11-20T14:47:36Z</cp:lastPrinted>
  <dcterms:created xsi:type="dcterms:W3CDTF">2004-11-20T13:15:52Z</dcterms:created>
  <dcterms:modified xsi:type="dcterms:W3CDTF">2016-05-05T15:02:22Z</dcterms:modified>
  <cp:category/>
  <cp:version/>
  <cp:contentType/>
  <cp:contentStatus/>
</cp:coreProperties>
</file>